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3º Trimestre\Publicar\"/>
    </mc:Choice>
  </mc:AlternateContent>
  <xr:revisionPtr revIDLastSave="0" documentId="13_ncr:1_{C04FB379-38B4-4E64-8352-6A3F94F0D7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E11" i="9" l="1"/>
  <c r="C28" i="3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D11" i="9"/>
  <c r="C11" i="9"/>
  <c r="C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<sst xmlns="http://schemas.openxmlformats.org/spreadsheetml/2006/main" count="285" uniqueCount="73">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</sst>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18</v>
      </c>
      <c r="D11" s="7">
        <v>4</v>
      </c>
      <c r="E11" s="7">
        <v>12</v>
      </c>
      <c r="F11" s="7">
        <v>84</v>
      </c>
      <c r="G11" s="7">
        <v>10</v>
      </c>
      <c r="H11" s="7">
        <v>4</v>
      </c>
      <c r="I11" s="7">
        <v>9</v>
      </c>
      <c r="J11" s="7">
        <v>69</v>
      </c>
      <c r="K11" s="7">
        <v>6</v>
      </c>
      <c r="L11" s="7">
        <v>0</v>
      </c>
      <c r="M11" s="7">
        <v>2</v>
      </c>
      <c r="N11" s="7">
        <v>13</v>
      </c>
      <c r="O11" s="7">
        <v>2</v>
      </c>
      <c r="P11" s="7">
        <v>0</v>
      </c>
      <c r="Q11" s="7">
        <v>1</v>
      </c>
      <c r="R11" s="7">
        <v>2</v>
      </c>
    </row>
    <row r="12" spans="2:18" ht="20.100000000000001" customHeight="1" thickBot="1" x14ac:dyDescent="0.25">
      <c r="B12" s="2" t="s">
        <v>9</v>
      </c>
      <c r="C12" s="7">
        <v>4</v>
      </c>
      <c r="D12" s="7">
        <v>0</v>
      </c>
      <c r="E12" s="7">
        <v>2</v>
      </c>
      <c r="F12" s="7">
        <v>6</v>
      </c>
      <c r="G12" s="7">
        <v>4</v>
      </c>
      <c r="H12" s="7">
        <v>0</v>
      </c>
      <c r="I12" s="7">
        <v>1</v>
      </c>
      <c r="J12" s="7">
        <v>6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6</v>
      </c>
      <c r="D13" s="7">
        <v>0</v>
      </c>
      <c r="E13" s="7">
        <v>4</v>
      </c>
      <c r="F13" s="7">
        <v>7</v>
      </c>
      <c r="G13" s="7">
        <v>4</v>
      </c>
      <c r="H13" s="7">
        <v>0</v>
      </c>
      <c r="I13" s="7">
        <v>3</v>
      </c>
      <c r="J13" s="7">
        <v>3</v>
      </c>
      <c r="K13" s="7">
        <v>2</v>
      </c>
      <c r="L13" s="7">
        <v>0</v>
      </c>
      <c r="M13" s="7">
        <v>1</v>
      </c>
      <c r="N13" s="7">
        <v>4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1</v>
      </c>
      <c r="D14" s="7">
        <v>0</v>
      </c>
      <c r="E14" s="7">
        <v>2</v>
      </c>
      <c r="F14" s="7">
        <v>0</v>
      </c>
      <c r="G14" s="7">
        <v>1</v>
      </c>
      <c r="H14" s="7">
        <v>0</v>
      </c>
      <c r="I14" s="7">
        <v>2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3</v>
      </c>
      <c r="D15" s="7">
        <v>0</v>
      </c>
      <c r="E15" s="7">
        <v>3</v>
      </c>
      <c r="F15" s="7">
        <v>19</v>
      </c>
      <c r="G15" s="7">
        <v>1</v>
      </c>
      <c r="H15" s="7">
        <v>0</v>
      </c>
      <c r="I15" s="7">
        <v>2</v>
      </c>
      <c r="J15" s="7">
        <v>18</v>
      </c>
      <c r="K15" s="7">
        <v>2</v>
      </c>
      <c r="L15" s="7">
        <v>0</v>
      </c>
      <c r="M15" s="7">
        <v>1</v>
      </c>
      <c r="N15" s="7">
        <v>1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1</v>
      </c>
      <c r="D17" s="7">
        <v>0</v>
      </c>
      <c r="E17" s="7">
        <v>1</v>
      </c>
      <c r="F17" s="7">
        <v>9</v>
      </c>
      <c r="G17" s="7">
        <v>0</v>
      </c>
      <c r="H17" s="7">
        <v>0</v>
      </c>
      <c r="I17" s="7">
        <v>1</v>
      </c>
      <c r="J17" s="7">
        <v>5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4</v>
      </c>
    </row>
    <row r="18" spans="2:18" ht="20.100000000000001" customHeight="1" thickBot="1" x14ac:dyDescent="0.25">
      <c r="B18" s="2" t="s">
        <v>15</v>
      </c>
      <c r="C18" s="7">
        <v>5</v>
      </c>
      <c r="D18" s="7">
        <v>0</v>
      </c>
      <c r="E18" s="7">
        <v>3</v>
      </c>
      <c r="F18" s="7">
        <v>7</v>
      </c>
      <c r="G18" s="7">
        <v>2</v>
      </c>
      <c r="H18" s="7">
        <v>0</v>
      </c>
      <c r="I18" s="7">
        <v>1</v>
      </c>
      <c r="J18" s="7">
        <v>6</v>
      </c>
      <c r="K18" s="7">
        <v>2</v>
      </c>
      <c r="L18" s="7">
        <v>0</v>
      </c>
      <c r="M18" s="7">
        <v>1</v>
      </c>
      <c r="N18" s="7">
        <v>1</v>
      </c>
      <c r="O18" s="7">
        <v>1</v>
      </c>
      <c r="P18" s="7">
        <v>0</v>
      </c>
      <c r="Q18" s="7">
        <v>1</v>
      </c>
      <c r="R18" s="7">
        <v>0</v>
      </c>
    </row>
    <row r="19" spans="2:18" ht="20.100000000000001" customHeight="1" thickBot="1" x14ac:dyDescent="0.25">
      <c r="B19" s="2" t="s">
        <v>16</v>
      </c>
      <c r="C19" s="7">
        <v>43</v>
      </c>
      <c r="D19" s="7">
        <v>0</v>
      </c>
      <c r="E19" s="7">
        <v>16</v>
      </c>
      <c r="F19" s="7">
        <v>317</v>
      </c>
      <c r="G19" s="7">
        <v>34</v>
      </c>
      <c r="H19" s="7">
        <v>0</v>
      </c>
      <c r="I19" s="7">
        <v>10</v>
      </c>
      <c r="J19" s="7">
        <v>257</v>
      </c>
      <c r="K19" s="7">
        <v>7</v>
      </c>
      <c r="L19" s="7">
        <v>0</v>
      </c>
      <c r="M19" s="7">
        <v>1</v>
      </c>
      <c r="N19" s="7">
        <v>40</v>
      </c>
      <c r="O19" s="7">
        <v>2</v>
      </c>
      <c r="P19" s="7">
        <v>0</v>
      </c>
      <c r="Q19" s="7">
        <v>5</v>
      </c>
      <c r="R19" s="7">
        <v>20</v>
      </c>
    </row>
    <row r="20" spans="2:18" ht="20.100000000000001" customHeight="1" thickBot="1" x14ac:dyDescent="0.25">
      <c r="B20" s="2" t="s">
        <v>17</v>
      </c>
      <c r="C20" s="7">
        <v>19</v>
      </c>
      <c r="D20" s="7">
        <v>2</v>
      </c>
      <c r="E20" s="7">
        <v>12</v>
      </c>
      <c r="F20" s="7">
        <v>39</v>
      </c>
      <c r="G20" s="7">
        <v>14</v>
      </c>
      <c r="H20" s="7">
        <v>2</v>
      </c>
      <c r="I20" s="7">
        <v>10</v>
      </c>
      <c r="J20" s="7">
        <v>35</v>
      </c>
      <c r="K20" s="7">
        <v>2</v>
      </c>
      <c r="L20" s="7">
        <v>0</v>
      </c>
      <c r="M20" s="7">
        <v>0</v>
      </c>
      <c r="N20" s="7">
        <v>2</v>
      </c>
      <c r="O20" s="7">
        <v>3</v>
      </c>
      <c r="P20" s="7">
        <v>0</v>
      </c>
      <c r="Q20" s="7">
        <v>2</v>
      </c>
      <c r="R20" s="7">
        <v>2</v>
      </c>
    </row>
    <row r="21" spans="2:18" ht="20.100000000000001" customHeight="1" thickBot="1" x14ac:dyDescent="0.25">
      <c r="B21" s="2" t="s">
        <v>18</v>
      </c>
      <c r="C21" s="7">
        <v>4</v>
      </c>
      <c r="D21" s="7">
        <v>0</v>
      </c>
      <c r="E21" s="7">
        <v>3</v>
      </c>
      <c r="F21" s="7">
        <v>5</v>
      </c>
      <c r="G21" s="7">
        <v>1</v>
      </c>
      <c r="H21" s="7">
        <v>0</v>
      </c>
      <c r="I21" s="7">
        <v>1</v>
      </c>
      <c r="J21" s="7">
        <v>2</v>
      </c>
      <c r="K21" s="7">
        <v>3</v>
      </c>
      <c r="L21" s="7">
        <v>0</v>
      </c>
      <c r="M21" s="7">
        <v>2</v>
      </c>
      <c r="N21" s="7">
        <v>3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5</v>
      </c>
      <c r="D22" s="7">
        <v>0</v>
      </c>
      <c r="E22" s="7">
        <v>2</v>
      </c>
      <c r="F22" s="7">
        <v>22</v>
      </c>
      <c r="G22" s="7">
        <v>2</v>
      </c>
      <c r="H22" s="7">
        <v>0</v>
      </c>
      <c r="I22" s="7">
        <v>1</v>
      </c>
      <c r="J22" s="7">
        <v>19</v>
      </c>
      <c r="K22" s="7">
        <v>2</v>
      </c>
      <c r="L22" s="7">
        <v>0</v>
      </c>
      <c r="M22" s="7">
        <v>1</v>
      </c>
      <c r="N22" s="7">
        <v>2</v>
      </c>
      <c r="O22" s="7">
        <v>1</v>
      </c>
      <c r="P22" s="7">
        <v>0</v>
      </c>
      <c r="Q22" s="7">
        <v>0</v>
      </c>
      <c r="R22" s="7">
        <v>1</v>
      </c>
    </row>
    <row r="23" spans="2:18" ht="20.100000000000001" customHeight="1" thickBot="1" x14ac:dyDescent="0.25">
      <c r="B23" s="2" t="s">
        <v>20</v>
      </c>
      <c r="C23" s="7">
        <v>20</v>
      </c>
      <c r="D23" s="7">
        <v>2</v>
      </c>
      <c r="E23" s="7">
        <v>10</v>
      </c>
      <c r="F23" s="7">
        <v>57</v>
      </c>
      <c r="G23" s="7">
        <v>14</v>
      </c>
      <c r="H23" s="7">
        <v>2</v>
      </c>
      <c r="I23" s="7">
        <v>6</v>
      </c>
      <c r="J23" s="7">
        <v>45</v>
      </c>
      <c r="K23" s="7">
        <v>4</v>
      </c>
      <c r="L23" s="7">
        <v>0</v>
      </c>
      <c r="M23" s="7">
        <v>2</v>
      </c>
      <c r="N23" s="7">
        <v>5</v>
      </c>
      <c r="O23" s="7">
        <v>2</v>
      </c>
      <c r="P23" s="7">
        <v>0</v>
      </c>
      <c r="Q23" s="7">
        <v>2</v>
      </c>
      <c r="R23" s="7">
        <v>7</v>
      </c>
    </row>
    <row r="24" spans="2:18" ht="20.100000000000001" customHeight="1" thickBot="1" x14ac:dyDescent="0.25">
      <c r="B24" s="2" t="s">
        <v>21</v>
      </c>
      <c r="C24" s="7">
        <v>3</v>
      </c>
      <c r="D24" s="7">
        <v>0</v>
      </c>
      <c r="E24" s="7">
        <v>1</v>
      </c>
      <c r="F24" s="7">
        <v>21</v>
      </c>
      <c r="G24" s="7">
        <v>3</v>
      </c>
      <c r="H24" s="7">
        <v>0</v>
      </c>
      <c r="I24" s="7">
        <v>1</v>
      </c>
      <c r="J24" s="7">
        <v>20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22</v>
      </c>
      <c r="C25" s="7">
        <v>4</v>
      </c>
      <c r="D25" s="7">
        <v>0</v>
      </c>
      <c r="E25" s="7">
        <v>2</v>
      </c>
      <c r="F25" s="7">
        <v>16</v>
      </c>
      <c r="G25" s="7">
        <v>2</v>
      </c>
      <c r="H25" s="7">
        <v>0</v>
      </c>
      <c r="I25" s="7">
        <v>2</v>
      </c>
      <c r="J25" s="7">
        <v>10</v>
      </c>
      <c r="K25" s="7">
        <v>2</v>
      </c>
      <c r="L25" s="7">
        <v>0</v>
      </c>
      <c r="M25" s="7">
        <v>0</v>
      </c>
      <c r="N25" s="7">
        <v>6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12</v>
      </c>
      <c r="D26" s="7">
        <v>0</v>
      </c>
      <c r="E26" s="7">
        <v>2</v>
      </c>
      <c r="F26" s="7">
        <v>50</v>
      </c>
      <c r="G26" s="7">
        <v>10</v>
      </c>
      <c r="H26" s="7">
        <v>0</v>
      </c>
      <c r="I26" s="7">
        <v>2</v>
      </c>
      <c r="J26" s="7">
        <v>44</v>
      </c>
      <c r="K26" s="7">
        <v>2</v>
      </c>
      <c r="L26" s="7">
        <v>0</v>
      </c>
      <c r="M26" s="7">
        <v>0</v>
      </c>
      <c r="N26" s="7">
        <v>5</v>
      </c>
      <c r="O26" s="7">
        <v>0</v>
      </c>
      <c r="P26" s="7">
        <v>0</v>
      </c>
      <c r="Q26" s="7">
        <v>0</v>
      </c>
      <c r="R26" s="7">
        <v>1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5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148</v>
      </c>
      <c r="D28" s="8">
        <f t="shared" ref="D28:R28" si="0">SUM(D11:D27)</f>
        <v>8</v>
      </c>
      <c r="E28" s="8">
        <f t="shared" si="0"/>
        <v>75</v>
      </c>
      <c r="F28" s="8">
        <f t="shared" si="0"/>
        <v>664</v>
      </c>
      <c r="G28" s="8">
        <f t="shared" si="0"/>
        <v>102</v>
      </c>
      <c r="H28" s="8">
        <f t="shared" si="0"/>
        <v>8</v>
      </c>
      <c r="I28" s="8">
        <f t="shared" si="0"/>
        <v>52</v>
      </c>
      <c r="J28" s="8">
        <f t="shared" si="0"/>
        <v>540</v>
      </c>
      <c r="K28" s="8">
        <f t="shared" si="0"/>
        <v>34</v>
      </c>
      <c r="L28" s="8">
        <f t="shared" si="0"/>
        <v>0</v>
      </c>
      <c r="M28" s="8">
        <f t="shared" si="0"/>
        <v>12</v>
      </c>
      <c r="N28" s="8">
        <f t="shared" si="0"/>
        <v>87</v>
      </c>
      <c r="O28" s="8">
        <f t="shared" si="0"/>
        <v>12</v>
      </c>
      <c r="P28" s="8">
        <f t="shared" si="0"/>
        <v>0</v>
      </c>
      <c r="Q28" s="8">
        <f t="shared" si="0"/>
        <v>11</v>
      </c>
      <c r="R28" s="8">
        <f t="shared" si="0"/>
        <v>37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0</v>
      </c>
      <c r="D28" s="8">
        <f t="shared" ref="D28:E28" si="0">SUM(D11:D27)</f>
        <v>0</v>
      </c>
      <c r="E28" s="8">
        <f t="shared" si="0"/>
        <v>0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193</v>
      </c>
      <c r="D11" s="7">
        <v>239</v>
      </c>
      <c r="E11" s="7">
        <v>220</v>
      </c>
      <c r="F11" s="7">
        <v>162</v>
      </c>
      <c r="G11" s="7">
        <v>192</v>
      </c>
      <c r="H11" s="7">
        <v>185</v>
      </c>
      <c r="I11" s="7">
        <v>0</v>
      </c>
      <c r="J11" s="7">
        <v>0</v>
      </c>
      <c r="K11" s="7">
        <v>0</v>
      </c>
      <c r="L11" s="7">
        <v>31</v>
      </c>
      <c r="M11" s="7">
        <v>47</v>
      </c>
      <c r="N11" s="7">
        <v>35</v>
      </c>
    </row>
    <row r="12" spans="2:14" ht="20.100000000000001" customHeight="1" thickBot="1" x14ac:dyDescent="0.25">
      <c r="B12" s="2" t="s">
        <v>9</v>
      </c>
      <c r="C12" s="7">
        <v>18</v>
      </c>
      <c r="D12" s="7">
        <v>15</v>
      </c>
      <c r="E12" s="7">
        <v>16</v>
      </c>
      <c r="F12" s="7">
        <v>17</v>
      </c>
      <c r="G12" s="7">
        <v>13</v>
      </c>
      <c r="H12" s="7">
        <v>14</v>
      </c>
      <c r="I12" s="7">
        <v>0</v>
      </c>
      <c r="J12" s="7">
        <v>0</v>
      </c>
      <c r="K12" s="7">
        <v>0</v>
      </c>
      <c r="L12" s="7">
        <v>1</v>
      </c>
      <c r="M12" s="7">
        <v>2</v>
      </c>
      <c r="N12" s="7">
        <v>2</v>
      </c>
    </row>
    <row r="13" spans="2:14" ht="20.100000000000001" customHeight="1" thickBot="1" x14ac:dyDescent="0.25">
      <c r="B13" s="2" t="s">
        <v>10</v>
      </c>
      <c r="C13" s="7">
        <v>25</v>
      </c>
      <c r="D13" s="7">
        <v>22</v>
      </c>
      <c r="E13" s="7">
        <v>7</v>
      </c>
      <c r="F13" s="7">
        <v>25</v>
      </c>
      <c r="G13" s="7">
        <v>22</v>
      </c>
      <c r="H13" s="7">
        <v>7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18</v>
      </c>
      <c r="D14" s="7">
        <v>7</v>
      </c>
      <c r="E14" s="7">
        <v>11</v>
      </c>
      <c r="F14" s="7">
        <v>14</v>
      </c>
      <c r="G14" s="7">
        <v>3</v>
      </c>
      <c r="H14" s="7">
        <v>11</v>
      </c>
      <c r="I14" s="7">
        <v>0</v>
      </c>
      <c r="J14" s="7">
        <v>0</v>
      </c>
      <c r="K14" s="7">
        <v>0</v>
      </c>
      <c r="L14" s="7">
        <v>4</v>
      </c>
      <c r="M14" s="7">
        <v>4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62</v>
      </c>
      <c r="D15" s="7">
        <v>58</v>
      </c>
      <c r="E15" s="7">
        <v>20</v>
      </c>
      <c r="F15" s="7">
        <v>49</v>
      </c>
      <c r="G15" s="7">
        <v>46</v>
      </c>
      <c r="H15" s="7">
        <v>16</v>
      </c>
      <c r="I15" s="7">
        <v>0</v>
      </c>
      <c r="J15" s="7">
        <v>0</v>
      </c>
      <c r="K15" s="7">
        <v>0</v>
      </c>
      <c r="L15" s="7">
        <v>13</v>
      </c>
      <c r="M15" s="7">
        <v>12</v>
      </c>
      <c r="N15" s="7">
        <v>4</v>
      </c>
    </row>
    <row r="16" spans="2:14" ht="20.100000000000001" customHeight="1" thickBot="1" x14ac:dyDescent="0.25">
      <c r="B16" s="2" t="s">
        <v>13</v>
      </c>
      <c r="C16" s="7">
        <v>15</v>
      </c>
      <c r="D16" s="7">
        <v>17</v>
      </c>
      <c r="E16" s="7">
        <v>23</v>
      </c>
      <c r="F16" s="7">
        <v>15</v>
      </c>
      <c r="G16" s="7">
        <v>16</v>
      </c>
      <c r="H16" s="7">
        <v>21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2</v>
      </c>
    </row>
    <row r="17" spans="2:14" ht="20.100000000000001" customHeight="1" thickBot="1" x14ac:dyDescent="0.25">
      <c r="B17" s="2" t="s">
        <v>14</v>
      </c>
      <c r="C17" s="7">
        <v>35</v>
      </c>
      <c r="D17" s="7">
        <v>29</v>
      </c>
      <c r="E17" s="7">
        <v>33</v>
      </c>
      <c r="F17" s="7">
        <v>34</v>
      </c>
      <c r="G17" s="7">
        <v>28</v>
      </c>
      <c r="H17" s="7">
        <v>29</v>
      </c>
      <c r="I17" s="7">
        <v>0</v>
      </c>
      <c r="J17" s="7">
        <v>0</v>
      </c>
      <c r="K17" s="7">
        <v>0</v>
      </c>
      <c r="L17" s="7">
        <v>1</v>
      </c>
      <c r="M17" s="7">
        <v>1</v>
      </c>
      <c r="N17" s="7">
        <v>4</v>
      </c>
    </row>
    <row r="18" spans="2:14" ht="20.100000000000001" customHeight="1" thickBot="1" x14ac:dyDescent="0.25">
      <c r="B18" s="2" t="s">
        <v>15</v>
      </c>
      <c r="C18" s="7">
        <v>29</v>
      </c>
      <c r="D18" s="7">
        <v>22</v>
      </c>
      <c r="E18" s="7">
        <v>55</v>
      </c>
      <c r="F18" s="7">
        <v>27</v>
      </c>
      <c r="G18" s="7">
        <v>22</v>
      </c>
      <c r="H18" s="7">
        <v>45</v>
      </c>
      <c r="I18" s="7">
        <v>0</v>
      </c>
      <c r="J18" s="7">
        <v>0</v>
      </c>
      <c r="K18" s="7">
        <v>0</v>
      </c>
      <c r="L18" s="7">
        <v>2</v>
      </c>
      <c r="M18" s="7">
        <v>0</v>
      </c>
      <c r="N18" s="7">
        <v>10</v>
      </c>
    </row>
    <row r="19" spans="2:14" ht="20.100000000000001" customHeight="1" thickBot="1" x14ac:dyDescent="0.25">
      <c r="B19" s="2" t="s">
        <v>16</v>
      </c>
      <c r="C19" s="7">
        <v>367</v>
      </c>
      <c r="D19" s="7">
        <v>378</v>
      </c>
      <c r="E19" s="7">
        <v>177</v>
      </c>
      <c r="F19" s="7">
        <v>345</v>
      </c>
      <c r="G19" s="7">
        <v>355</v>
      </c>
      <c r="H19" s="7">
        <v>156</v>
      </c>
      <c r="I19" s="7">
        <v>0</v>
      </c>
      <c r="J19" s="7">
        <v>0</v>
      </c>
      <c r="K19" s="7">
        <v>0</v>
      </c>
      <c r="L19" s="7">
        <v>22</v>
      </c>
      <c r="M19" s="7">
        <v>23</v>
      </c>
      <c r="N19" s="7">
        <v>21</v>
      </c>
    </row>
    <row r="20" spans="2:14" ht="20.100000000000001" customHeight="1" thickBot="1" x14ac:dyDescent="0.25">
      <c r="B20" s="2" t="s">
        <v>17</v>
      </c>
      <c r="C20" s="7">
        <v>221</v>
      </c>
      <c r="D20" s="7">
        <v>204</v>
      </c>
      <c r="E20" s="7">
        <v>49</v>
      </c>
      <c r="F20" s="7">
        <v>199</v>
      </c>
      <c r="G20" s="7">
        <v>183</v>
      </c>
      <c r="H20" s="7">
        <v>43</v>
      </c>
      <c r="I20" s="7">
        <v>0</v>
      </c>
      <c r="J20" s="7">
        <v>0</v>
      </c>
      <c r="K20" s="7">
        <v>0</v>
      </c>
      <c r="L20" s="7">
        <v>22</v>
      </c>
      <c r="M20" s="7">
        <v>21</v>
      </c>
      <c r="N20" s="7">
        <v>6</v>
      </c>
    </row>
    <row r="21" spans="2:14" ht="20.100000000000001" customHeight="1" thickBot="1" x14ac:dyDescent="0.25">
      <c r="B21" s="2" t="s">
        <v>18</v>
      </c>
      <c r="C21" s="7">
        <v>16</v>
      </c>
      <c r="D21" s="7">
        <v>15</v>
      </c>
      <c r="E21" s="7">
        <v>9</v>
      </c>
      <c r="F21" s="7">
        <v>16</v>
      </c>
      <c r="G21" s="7">
        <v>15</v>
      </c>
      <c r="H21" s="7">
        <v>9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19</v>
      </c>
      <c r="C22" s="7">
        <v>56</v>
      </c>
      <c r="D22" s="7">
        <v>52</v>
      </c>
      <c r="E22" s="7">
        <v>63</v>
      </c>
      <c r="F22" s="7">
        <v>43</v>
      </c>
      <c r="G22" s="7">
        <v>46</v>
      </c>
      <c r="H22" s="7">
        <v>51</v>
      </c>
      <c r="I22" s="7">
        <v>0</v>
      </c>
      <c r="J22" s="7">
        <v>0</v>
      </c>
      <c r="K22" s="7">
        <v>0</v>
      </c>
      <c r="L22" s="7">
        <v>13</v>
      </c>
      <c r="M22" s="7">
        <v>6</v>
      </c>
      <c r="N22" s="7">
        <v>12</v>
      </c>
    </row>
    <row r="23" spans="2:14" ht="20.100000000000001" customHeight="1" thickBot="1" x14ac:dyDescent="0.25">
      <c r="B23" s="2" t="s">
        <v>20</v>
      </c>
      <c r="C23" s="7">
        <v>312</v>
      </c>
      <c r="D23" s="7">
        <v>237</v>
      </c>
      <c r="E23" s="7">
        <v>774</v>
      </c>
      <c r="F23" s="7">
        <v>287</v>
      </c>
      <c r="G23" s="7">
        <v>217</v>
      </c>
      <c r="H23" s="7">
        <v>737</v>
      </c>
      <c r="I23" s="7">
        <v>0</v>
      </c>
      <c r="J23" s="7">
        <v>0</v>
      </c>
      <c r="K23" s="7">
        <v>0</v>
      </c>
      <c r="L23" s="7">
        <v>25</v>
      </c>
      <c r="M23" s="7">
        <v>20</v>
      </c>
      <c r="N23" s="7">
        <v>37</v>
      </c>
    </row>
    <row r="24" spans="2:14" ht="20.100000000000001" customHeight="1" thickBot="1" x14ac:dyDescent="0.25">
      <c r="B24" s="2" t="s">
        <v>21</v>
      </c>
      <c r="C24" s="7">
        <v>30</v>
      </c>
      <c r="D24" s="7">
        <v>26</v>
      </c>
      <c r="E24" s="7">
        <v>32</v>
      </c>
      <c r="F24" s="7">
        <v>28</v>
      </c>
      <c r="G24" s="7">
        <v>25</v>
      </c>
      <c r="H24" s="7">
        <v>29</v>
      </c>
      <c r="I24" s="7">
        <v>0</v>
      </c>
      <c r="J24" s="7">
        <v>0</v>
      </c>
      <c r="K24" s="7">
        <v>0</v>
      </c>
      <c r="L24" s="7">
        <v>2</v>
      </c>
      <c r="M24" s="7">
        <v>1</v>
      </c>
      <c r="N24" s="7">
        <v>3</v>
      </c>
    </row>
    <row r="25" spans="2:14" ht="20.100000000000001" customHeight="1" thickBot="1" x14ac:dyDescent="0.25">
      <c r="B25" s="2" t="s">
        <v>22</v>
      </c>
      <c r="C25" s="7">
        <v>0</v>
      </c>
      <c r="D25" s="7">
        <v>3</v>
      </c>
      <c r="E25" s="7">
        <v>10</v>
      </c>
      <c r="F25" s="7">
        <v>0</v>
      </c>
      <c r="G25" s="7">
        <v>3</v>
      </c>
      <c r="H25" s="7">
        <v>9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</row>
    <row r="26" spans="2:14" ht="20.100000000000001" customHeight="1" thickBot="1" x14ac:dyDescent="0.25">
      <c r="B26" s="3" t="s">
        <v>23</v>
      </c>
      <c r="C26" s="7">
        <v>66</v>
      </c>
      <c r="D26" s="7">
        <v>55</v>
      </c>
      <c r="E26" s="7">
        <v>71</v>
      </c>
      <c r="F26" s="7">
        <v>62</v>
      </c>
      <c r="G26" s="7">
        <v>52</v>
      </c>
      <c r="H26" s="7">
        <v>67</v>
      </c>
      <c r="I26" s="7">
        <v>0</v>
      </c>
      <c r="J26" s="7">
        <v>0</v>
      </c>
      <c r="K26" s="7">
        <v>0</v>
      </c>
      <c r="L26" s="7">
        <v>4</v>
      </c>
      <c r="M26" s="7">
        <v>3</v>
      </c>
      <c r="N26" s="7">
        <v>4</v>
      </c>
    </row>
    <row r="27" spans="2:14" ht="20.100000000000001" customHeight="1" thickBot="1" x14ac:dyDescent="0.25">
      <c r="B27" s="4" t="s">
        <v>24</v>
      </c>
      <c r="C27" s="7">
        <v>4</v>
      </c>
      <c r="D27" s="7">
        <v>4</v>
      </c>
      <c r="E27" s="7">
        <v>0</v>
      </c>
      <c r="F27" s="7">
        <v>4</v>
      </c>
      <c r="G27" s="7">
        <v>4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1467</v>
      </c>
      <c r="D28" s="8">
        <f t="shared" ref="D28:N28" si="0">SUM(D11:D27)</f>
        <v>1383</v>
      </c>
      <c r="E28" s="8">
        <f t="shared" si="0"/>
        <v>1570</v>
      </c>
      <c r="F28" s="8">
        <f t="shared" si="0"/>
        <v>1327</v>
      </c>
      <c r="G28" s="8">
        <f t="shared" si="0"/>
        <v>1242</v>
      </c>
      <c r="H28" s="8">
        <f t="shared" si="0"/>
        <v>1429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140</v>
      </c>
      <c r="M28" s="8">
        <f t="shared" si="0"/>
        <v>141</v>
      </c>
      <c r="N28" s="8">
        <f t="shared" si="0"/>
        <v>141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10</v>
      </c>
      <c r="D11" s="7">
        <v>5</v>
      </c>
      <c r="E11" s="7">
        <v>4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10</v>
      </c>
      <c r="N11" s="7">
        <v>5</v>
      </c>
      <c r="O11" s="7">
        <v>4</v>
      </c>
      <c r="P11" s="7">
        <v>0</v>
      </c>
      <c r="Q11" s="7">
        <v>1</v>
      </c>
    </row>
    <row r="12" spans="2:17" ht="20.100000000000001" customHeight="1" thickBot="1" x14ac:dyDescent="0.25">
      <c r="B12" s="2" t="s">
        <v>9</v>
      </c>
      <c r="C12" s="7">
        <v>1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1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4</v>
      </c>
      <c r="D13" s="7">
        <v>2</v>
      </c>
      <c r="E13" s="7">
        <v>1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4</v>
      </c>
      <c r="N13" s="7">
        <v>2</v>
      </c>
      <c r="O13" s="7">
        <v>1</v>
      </c>
      <c r="P13" s="7">
        <v>1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2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2</v>
      </c>
      <c r="N14" s="7">
        <v>2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3</v>
      </c>
      <c r="D15" s="7">
        <v>2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</v>
      </c>
      <c r="N15" s="7">
        <v>2</v>
      </c>
      <c r="O15" s="7">
        <v>0</v>
      </c>
      <c r="P15" s="7">
        <v>1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1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1</v>
      </c>
      <c r="P17" s="7">
        <v>0</v>
      </c>
      <c r="Q17" s="7">
        <v>0</v>
      </c>
    </row>
    <row r="18" spans="2:17" ht="20.100000000000001" customHeight="1" thickBot="1" x14ac:dyDescent="0.25">
      <c r="B18" s="2" t="s">
        <v>15</v>
      </c>
      <c r="C18" s="7">
        <v>3</v>
      </c>
      <c r="D18" s="7">
        <v>2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</v>
      </c>
      <c r="N18" s="7">
        <v>2</v>
      </c>
      <c r="O18" s="7">
        <v>0</v>
      </c>
      <c r="P18" s="7">
        <v>1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14</v>
      </c>
      <c r="D19" s="7">
        <v>5</v>
      </c>
      <c r="E19" s="7">
        <v>7</v>
      </c>
      <c r="F19" s="7">
        <v>1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14</v>
      </c>
      <c r="N19" s="7">
        <v>5</v>
      </c>
      <c r="O19" s="7">
        <v>7</v>
      </c>
      <c r="P19" s="7">
        <v>1</v>
      </c>
      <c r="Q19" s="7">
        <v>1</v>
      </c>
    </row>
    <row r="20" spans="2:17" ht="20.100000000000001" customHeight="1" thickBot="1" x14ac:dyDescent="0.25">
      <c r="B20" s="2" t="s">
        <v>17</v>
      </c>
      <c r="C20" s="7">
        <v>11</v>
      </c>
      <c r="D20" s="7">
        <v>5</v>
      </c>
      <c r="E20" s="7">
        <v>4</v>
      </c>
      <c r="F20" s="7">
        <v>1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11</v>
      </c>
      <c r="N20" s="7">
        <v>5</v>
      </c>
      <c r="O20" s="7">
        <v>4</v>
      </c>
      <c r="P20" s="7">
        <v>1</v>
      </c>
      <c r="Q20" s="7">
        <v>1</v>
      </c>
    </row>
    <row r="21" spans="2:17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2</v>
      </c>
      <c r="D22" s="7">
        <v>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2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5</v>
      </c>
      <c r="D23" s="7">
        <v>2</v>
      </c>
      <c r="E23" s="7">
        <v>0</v>
      </c>
      <c r="F23" s="7">
        <v>0</v>
      </c>
      <c r="G23" s="7">
        <v>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5</v>
      </c>
      <c r="N23" s="7">
        <v>2</v>
      </c>
      <c r="O23" s="7">
        <v>0</v>
      </c>
      <c r="P23" s="7">
        <v>0</v>
      </c>
      <c r="Q23" s="7">
        <v>3</v>
      </c>
    </row>
    <row r="24" spans="2:17" ht="20.100000000000001" customHeight="1" thickBot="1" x14ac:dyDescent="0.25">
      <c r="B24" s="2" t="s">
        <v>21</v>
      </c>
      <c r="C24" s="7">
        <v>1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1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2</v>
      </c>
      <c r="D25" s="7">
        <v>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2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23</v>
      </c>
      <c r="C26" s="7">
        <v>2</v>
      </c>
      <c r="D26" s="7">
        <v>2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</v>
      </c>
      <c r="N26" s="7">
        <v>2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61</v>
      </c>
      <c r="D28" s="8">
        <f t="shared" ref="D28:Q28" si="0">SUM(D11:D27)</f>
        <v>33</v>
      </c>
      <c r="E28" s="8">
        <f t="shared" si="0"/>
        <v>17</v>
      </c>
      <c r="F28" s="8">
        <f t="shared" si="0"/>
        <v>5</v>
      </c>
      <c r="G28" s="8">
        <f t="shared" si="0"/>
        <v>6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61</v>
      </c>
      <c r="N28" s="8">
        <f t="shared" si="0"/>
        <v>33</v>
      </c>
      <c r="O28" s="8">
        <f t="shared" si="0"/>
        <v>17</v>
      </c>
      <c r="P28" s="8">
        <f t="shared" si="0"/>
        <v>5</v>
      </c>
      <c r="Q28" s="8">
        <f t="shared" si="0"/>
        <v>6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0.9</v>
      </c>
      <c r="D11" s="10">
        <f>+IF(('Personas Enjuiciadas'!N11+'Personas Enjuiciadas'!P11)&gt;0,('Personas Enjuiciadas'!D11+'Personas Enjuiciadas'!I11)/('Personas Enjuiciadas'!N11+'Personas Enjuiciadas'!P11),"-")</f>
        <v>1</v>
      </c>
      <c r="E11" s="10">
        <f>+IF(('Personas Enjuiciadas'!O11+'Personas Enjuiciadas'!Q11)&gt;0,('Personas Enjuiciadas'!E11+'Personas Enjuiciadas'!J11)/('Personas Enjuiciadas'!O11+'Personas Enjuiciadas'!Q11),"-")</f>
        <v>0.8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1</v>
      </c>
      <c r="D12" s="10">
        <f>+IF(('Personas Enjuiciadas'!N12+'Personas Enjuiciadas'!P12)&gt;0,('Personas Enjuiciadas'!D12+'Personas Enjuiciadas'!I12)/('Personas Enjuiciadas'!N12+'Personas Enjuiciadas'!P12),"-")</f>
        <v>1</v>
      </c>
      <c r="E12" s="10" t="str">
        <f>+IF(('Personas Enjuiciadas'!O12+'Personas Enjuiciadas'!Q12)&gt;0,('Personas Enjuiciadas'!E12+'Personas Enjuiciadas'!J12)/('Personas Enjuiciadas'!O12+'Personas Enjuiciadas'!Q12),"-")</f>
        <v>-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0.75</v>
      </c>
      <c r="D13" s="10">
        <f>+IF(('Personas Enjuiciadas'!N13+'Personas Enjuiciadas'!P13)&gt;0,('Personas Enjuiciadas'!D13+'Personas Enjuiciadas'!I13)/('Personas Enjuiciadas'!N13+'Personas Enjuiciadas'!P13),"-")</f>
        <v>0.66666666666666663</v>
      </c>
      <c r="E13" s="10">
        <f>+IF(('Personas Enjuiciadas'!O13+'Personas Enjuiciadas'!Q13)&gt;0,('Personas Enjuiciadas'!E13+'Personas Enjuiciadas'!J13)/('Personas Enjuiciadas'!O13+'Personas Enjuiciadas'!Q13),"-")</f>
        <v>1</v>
      </c>
    </row>
    <row r="14" spans="2:5" ht="20.100000000000001" customHeight="1" thickBot="1" x14ac:dyDescent="0.25">
      <c r="B14" s="2" t="s">
        <v>11</v>
      </c>
      <c r="C14" s="10">
        <f>+IF('Personas Enjuiciadas'!M14&gt;0,('Personas Enjuiciadas'!D14+'Personas Enjuiciadas'!E14+'Personas Enjuiciadas'!I14+'Personas Enjuiciadas'!J14)/'Personas Enjuiciadas'!M14,"-")</f>
        <v>1</v>
      </c>
      <c r="D14" s="10">
        <f>+IF(('Personas Enjuiciadas'!N14+'Personas Enjuiciadas'!P14)&gt;0,('Personas Enjuiciadas'!D14+'Personas Enjuiciadas'!I14)/('Personas Enjuiciadas'!N14+'Personas Enjuiciadas'!P14),"-")</f>
        <v>1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0.66666666666666663</v>
      </c>
      <c r="D15" s="10">
        <f>+IF(('Personas Enjuiciadas'!N15+'Personas Enjuiciadas'!P15)&gt;0,('Personas Enjuiciadas'!D15+'Personas Enjuiciadas'!I15)/('Personas Enjuiciadas'!N15+'Personas Enjuiciadas'!P15),"-")</f>
        <v>0.66666666666666663</v>
      </c>
      <c r="E15" s="10" t="str">
        <f>+IF(('Personas Enjuiciadas'!O15+'Personas Enjuiciadas'!Q15)&gt;0,('Personas Enjuiciadas'!E15+'Personas Enjuiciadas'!J15)/('Personas Enjuiciadas'!O15+'Personas Enjuiciadas'!Q15),"-")</f>
        <v>-</v>
      </c>
    </row>
    <row r="16" spans="2:5" ht="20.100000000000001" customHeight="1" thickBot="1" x14ac:dyDescent="0.25">
      <c r="B16" s="2" t="s">
        <v>13</v>
      </c>
      <c r="C16" s="10" t="str">
        <f>+IF('Personas Enjuiciadas'!M16&gt;0,('Personas Enjuiciadas'!D16+'Personas Enjuiciadas'!E16+'Personas Enjuiciadas'!I16+'Personas Enjuiciadas'!J16)/'Personas Enjuiciadas'!M16,"-")</f>
        <v>-</v>
      </c>
      <c r="D16" s="10" t="str">
        <f>+IF(('Personas Enjuiciadas'!N16+'Personas Enjuiciadas'!P16)&gt;0,('Personas Enjuiciadas'!D16+'Personas Enjuiciadas'!I16)/('Personas Enjuiciadas'!N16+'Personas Enjuiciadas'!P16),"-")</f>
        <v>-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1</v>
      </c>
      <c r="D17" s="10" t="str">
        <f>+IF(('Personas Enjuiciadas'!N17+'Personas Enjuiciadas'!P17)&gt;0,('Personas Enjuiciadas'!D17+'Personas Enjuiciadas'!I17)/('Personas Enjuiciadas'!N17+'Personas Enjuiciadas'!P17),"-")</f>
        <v>-</v>
      </c>
      <c r="E17" s="10">
        <f>+IF(('Personas Enjuiciadas'!O17+'Personas Enjuiciadas'!Q17)&gt;0,('Personas Enjuiciadas'!E17+'Personas Enjuiciadas'!J17)/('Personas Enjuiciadas'!O17+'Personas Enjuiciadas'!Q17),"-")</f>
        <v>1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0.66666666666666663</v>
      </c>
      <c r="D18" s="10">
        <f>+IF(('Personas Enjuiciadas'!N18+'Personas Enjuiciadas'!P18)&gt;0,('Personas Enjuiciadas'!D18+'Personas Enjuiciadas'!I18)/('Personas Enjuiciadas'!N18+'Personas Enjuiciadas'!P18),"-")</f>
        <v>0.66666666666666663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0.8571428571428571</v>
      </c>
      <c r="D19" s="10">
        <f>+IF(('Personas Enjuiciadas'!N19+'Personas Enjuiciadas'!P19)&gt;0,('Personas Enjuiciadas'!D19+'Personas Enjuiciadas'!I19)/('Personas Enjuiciadas'!N19+'Personas Enjuiciadas'!P19),"-")</f>
        <v>0.83333333333333337</v>
      </c>
      <c r="E19" s="10">
        <f>+IF(('Personas Enjuiciadas'!O19+'Personas Enjuiciadas'!Q19)&gt;0,('Personas Enjuiciadas'!E19+'Personas Enjuiciadas'!J19)/('Personas Enjuiciadas'!O19+'Personas Enjuiciadas'!Q19),"-")</f>
        <v>0.875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0.81818181818181823</v>
      </c>
      <c r="D20" s="10">
        <f>+IF(('Personas Enjuiciadas'!N20+'Personas Enjuiciadas'!P20)&gt;0,('Personas Enjuiciadas'!D20+'Personas Enjuiciadas'!I20)/('Personas Enjuiciadas'!N20+'Personas Enjuiciadas'!P20),"-")</f>
        <v>0.83333333333333337</v>
      </c>
      <c r="E20" s="10">
        <f>+IF(('Personas Enjuiciadas'!O20+'Personas Enjuiciadas'!Q20)&gt;0,('Personas Enjuiciadas'!E20+'Personas Enjuiciadas'!J20)/('Personas Enjuiciadas'!O20+'Personas Enjuiciadas'!Q20),"-")</f>
        <v>0.8</v>
      </c>
    </row>
    <row r="21" spans="2:5" ht="20.100000000000001" customHeight="1" thickBot="1" x14ac:dyDescent="0.25">
      <c r="B21" s="2" t="s">
        <v>18</v>
      </c>
      <c r="C21" s="10" t="str">
        <f>+IF('Personas Enjuiciadas'!M21&gt;0,('Personas Enjuiciadas'!D21+'Personas Enjuiciadas'!E21+'Personas Enjuiciadas'!I21+'Personas Enjuiciadas'!J21)/'Personas Enjuiciadas'!M21,"-")</f>
        <v>-</v>
      </c>
      <c r="D21" s="10" t="str">
        <f>+IF(('Personas Enjuiciadas'!N21+'Personas Enjuiciadas'!P21)&gt;0,('Personas Enjuiciadas'!D21+'Personas Enjuiciadas'!I21)/('Personas Enjuiciadas'!N21+'Personas Enjuiciadas'!P21),"-")</f>
        <v>-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1</v>
      </c>
      <c r="D22" s="10">
        <f>+IF(('Personas Enjuiciadas'!N22+'Personas Enjuiciadas'!P22)&gt;0,('Personas Enjuiciadas'!D22+'Personas Enjuiciadas'!I22)/('Personas Enjuiciadas'!N22+'Personas Enjuiciadas'!P22),"-")</f>
        <v>1</v>
      </c>
      <c r="E22" s="10" t="str">
        <f>+IF(('Personas Enjuiciadas'!O22+'Personas Enjuiciadas'!Q22)&gt;0,('Personas Enjuiciadas'!E22+'Personas Enjuiciadas'!J22)/('Personas Enjuiciadas'!O22+'Personas Enjuiciadas'!Q22),"-")</f>
        <v>-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0.4</v>
      </c>
      <c r="D23" s="10">
        <f>+IF(('Personas Enjuiciadas'!N23+'Personas Enjuiciadas'!P23)&gt;0,('Personas Enjuiciadas'!D23+'Personas Enjuiciadas'!I23)/('Personas Enjuiciadas'!N23+'Personas Enjuiciadas'!P23),"-")</f>
        <v>1</v>
      </c>
      <c r="E23" s="10">
        <f>+IF(('Personas Enjuiciadas'!O23+'Personas Enjuiciadas'!Q23)&gt;0,('Personas Enjuiciadas'!E23+'Personas Enjuiciadas'!J23)/('Personas Enjuiciadas'!O23+'Personas Enjuiciadas'!Q23),"-")</f>
        <v>0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1</v>
      </c>
      <c r="D24" s="10">
        <f>+IF(('Personas Enjuiciadas'!N24+'Personas Enjuiciadas'!P24)&gt;0,('Personas Enjuiciadas'!D24+'Personas Enjuiciadas'!I24)/('Personas Enjuiciadas'!N24+'Personas Enjuiciadas'!P24),"-")</f>
        <v>1</v>
      </c>
      <c r="E24" s="10" t="str">
        <f>+IF(('Personas Enjuiciadas'!O24+'Personas Enjuiciadas'!Q24)&gt;0,('Personas Enjuiciadas'!E24+'Personas Enjuiciadas'!J24)/('Personas Enjuiciadas'!O24+'Personas Enjuiciadas'!Q24),"-")</f>
        <v>-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1</v>
      </c>
      <c r="D25" s="10">
        <f>+IF(('Personas Enjuiciadas'!N25+'Personas Enjuiciadas'!P25)&gt;0,('Personas Enjuiciadas'!D25+'Personas Enjuiciadas'!I25)/('Personas Enjuiciadas'!N25+'Personas Enjuiciadas'!P25),"-")</f>
        <v>1</v>
      </c>
      <c r="E25" s="10" t="str">
        <f>+IF(('Personas Enjuiciadas'!O25+'Personas Enjuiciadas'!Q25)&gt;0,('Personas Enjuiciadas'!E25+'Personas Enjuiciadas'!J25)/('Personas Enjuiciadas'!O25+'Personas Enjuiciadas'!Q25),"-")</f>
        <v>-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1</v>
      </c>
      <c r="D26" s="10">
        <f>+IF(('Personas Enjuiciadas'!N26+'Personas Enjuiciadas'!P26)&gt;0,('Personas Enjuiciadas'!D26+'Personas Enjuiciadas'!I26)/('Personas Enjuiciadas'!N26+'Personas Enjuiciadas'!P26),"-")</f>
        <v>1</v>
      </c>
      <c r="E26" s="10" t="str">
        <f>+IF(('Personas Enjuiciadas'!O26+'Personas Enjuiciadas'!Q26)&gt;0,('Personas Enjuiciadas'!E26+'Personas Enjuiciadas'!J26)/('Personas Enjuiciadas'!O26+'Personas Enjuiciadas'!Q26),"-")</f>
        <v>-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0.81967213114754101</v>
      </c>
      <c r="D28" s="9">
        <f>+IF(('Personas Enjuiciadas'!N28+'Personas Enjuiciadas'!P28)&gt;0,('Personas Enjuiciadas'!D28+'Personas Enjuiciadas'!I28)/('Personas Enjuiciadas'!N28+'Personas Enjuiciadas'!P28),"-")</f>
        <v>0.86842105263157898</v>
      </c>
      <c r="E28" s="9">
        <f>+IF(('Personas Enjuiciadas'!O28+'Personas Enjuiciadas'!Q28)&gt;0,('Personas Enjuiciadas'!E28+'Personas Enjuiciadas'!J28)/('Personas Enjuiciadas'!O28+'Personas Enjuiciadas'!Q28),"-")</f>
        <v>0.73913043478260865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6</v>
      </c>
      <c r="D11" s="7">
        <v>1</v>
      </c>
      <c r="E11" s="7">
        <v>0</v>
      </c>
      <c r="F11" s="7">
        <v>0</v>
      </c>
      <c r="G11" s="7">
        <v>2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9</v>
      </c>
      <c r="S11" s="7">
        <v>1</v>
      </c>
      <c r="T11" s="7">
        <v>0</v>
      </c>
      <c r="U11" s="7">
        <v>0</v>
      </c>
      <c r="V11" s="7">
        <v>2</v>
      </c>
    </row>
    <row r="12" spans="2:22" ht="20.100000000000001" customHeight="1" thickBot="1" x14ac:dyDescent="0.25">
      <c r="B12" s="2" t="s">
        <v>9</v>
      </c>
      <c r="C12" s="7">
        <v>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7">
        <v>0</v>
      </c>
      <c r="U12" s="7">
        <v>0</v>
      </c>
      <c r="V12" s="7">
        <v>1</v>
      </c>
    </row>
    <row r="13" spans="2:22" ht="20.100000000000001" customHeight="1" thickBot="1" x14ac:dyDescent="0.25">
      <c r="B13" s="2" t="s">
        <v>10</v>
      </c>
      <c r="C13" s="7">
        <v>3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3</v>
      </c>
      <c r="S13" s="7">
        <v>1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2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2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1</v>
      </c>
      <c r="D15" s="7">
        <v>1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2</v>
      </c>
      <c r="S15" s="7">
        <v>1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2</v>
      </c>
      <c r="S18" s="7">
        <v>1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7</v>
      </c>
      <c r="D19" s="7">
        <v>1</v>
      </c>
      <c r="E19" s="7">
        <v>0</v>
      </c>
      <c r="F19" s="7">
        <v>0</v>
      </c>
      <c r="G19" s="7">
        <v>2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5</v>
      </c>
      <c r="N19" s="7">
        <v>0</v>
      </c>
      <c r="O19" s="7">
        <v>0</v>
      </c>
      <c r="P19" s="7">
        <v>0</v>
      </c>
      <c r="Q19" s="7">
        <v>0</v>
      </c>
      <c r="R19" s="7">
        <v>12</v>
      </c>
      <c r="S19" s="7">
        <v>2</v>
      </c>
      <c r="T19" s="7">
        <v>0</v>
      </c>
      <c r="U19" s="7">
        <v>0</v>
      </c>
      <c r="V19" s="7">
        <v>2</v>
      </c>
    </row>
    <row r="20" spans="2:22" ht="20.100000000000001" customHeight="1" thickBot="1" x14ac:dyDescent="0.25">
      <c r="B20" s="2" t="s">
        <v>17</v>
      </c>
      <c r="C20" s="7">
        <v>7</v>
      </c>
      <c r="D20" s="7">
        <v>2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2</v>
      </c>
      <c r="N20" s="7">
        <v>0</v>
      </c>
      <c r="O20" s="7">
        <v>0</v>
      </c>
      <c r="P20" s="7">
        <v>0</v>
      </c>
      <c r="Q20" s="7">
        <v>0</v>
      </c>
      <c r="R20" s="7">
        <v>9</v>
      </c>
      <c r="S20" s="7">
        <v>2</v>
      </c>
      <c r="T20" s="7">
        <v>0</v>
      </c>
      <c r="U20" s="7">
        <v>0</v>
      </c>
      <c r="V20" s="7">
        <v>1</v>
      </c>
    </row>
    <row r="21" spans="2:22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2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3</v>
      </c>
    </row>
    <row r="22" spans="2:22" ht="20.100000000000001" customHeight="1" thickBot="1" x14ac:dyDescent="0.25">
      <c r="B22" s="2" t="s">
        <v>19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2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0</v>
      </c>
      <c r="D23" s="7">
        <v>3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2</v>
      </c>
      <c r="M23" s="7">
        <v>2</v>
      </c>
      <c r="N23" s="7">
        <v>0</v>
      </c>
      <c r="O23" s="7">
        <v>0</v>
      </c>
      <c r="P23" s="7">
        <v>0</v>
      </c>
      <c r="Q23" s="7">
        <v>0</v>
      </c>
      <c r="R23" s="7">
        <v>2</v>
      </c>
      <c r="S23" s="7">
        <v>3</v>
      </c>
      <c r="T23" s="7">
        <v>0</v>
      </c>
      <c r="U23" s="7">
        <v>3</v>
      </c>
      <c r="V23" s="7">
        <v>2</v>
      </c>
    </row>
    <row r="24" spans="2:22" ht="20.100000000000001" customHeight="1" thickBot="1" x14ac:dyDescent="0.25">
      <c r="B24" s="2" t="s">
        <v>21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2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2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2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34</v>
      </c>
      <c r="D28" s="8">
        <f t="shared" ref="D28:V28" si="0">SUM(D11:D27)</f>
        <v>9</v>
      </c>
      <c r="E28" s="8">
        <f t="shared" si="0"/>
        <v>0</v>
      </c>
      <c r="F28" s="8">
        <f t="shared" si="0"/>
        <v>3</v>
      </c>
      <c r="G28" s="8">
        <f t="shared" si="0"/>
        <v>6</v>
      </c>
      <c r="H28" s="8">
        <f t="shared" si="0"/>
        <v>5</v>
      </c>
      <c r="I28" s="8">
        <f t="shared" si="0"/>
        <v>2</v>
      </c>
      <c r="J28" s="8">
        <f t="shared" si="0"/>
        <v>0</v>
      </c>
      <c r="K28" s="8">
        <f t="shared" si="0"/>
        <v>0</v>
      </c>
      <c r="L28" s="8">
        <f t="shared" si="0"/>
        <v>5</v>
      </c>
      <c r="M28" s="8">
        <f t="shared" si="0"/>
        <v>11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50</v>
      </c>
      <c r="S28" s="8">
        <f t="shared" si="0"/>
        <v>11</v>
      </c>
      <c r="T28" s="8">
        <f t="shared" si="0"/>
        <v>0</v>
      </c>
      <c r="U28" s="8">
        <f t="shared" si="0"/>
        <v>3</v>
      </c>
      <c r="V28" s="8">
        <f t="shared" si="0"/>
        <v>11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26</v>
      </c>
      <c r="D11" s="7">
        <v>2</v>
      </c>
      <c r="E11" s="7">
        <v>161</v>
      </c>
      <c r="F11" s="7">
        <v>3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7</v>
      </c>
      <c r="N11" s="7">
        <v>0</v>
      </c>
      <c r="O11" s="7">
        <v>40</v>
      </c>
      <c r="P11" s="7">
        <v>0</v>
      </c>
      <c r="Q11" s="7">
        <v>0</v>
      </c>
      <c r="R11" s="7">
        <v>33</v>
      </c>
      <c r="S11" s="7">
        <v>2</v>
      </c>
      <c r="T11" s="7">
        <v>201</v>
      </c>
      <c r="U11" s="7">
        <v>3</v>
      </c>
      <c r="V11" s="7">
        <v>0</v>
      </c>
    </row>
    <row r="12" spans="2:22" ht="20.100000000000001" customHeight="1" thickBot="1" x14ac:dyDescent="0.25">
      <c r="B12" s="2" t="s">
        <v>9</v>
      </c>
      <c r="C12" s="7">
        <v>1</v>
      </c>
      <c r="D12" s="7">
        <v>0</v>
      </c>
      <c r="E12" s="7">
        <v>8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1</v>
      </c>
      <c r="P12" s="7">
        <v>0</v>
      </c>
      <c r="Q12" s="7">
        <v>0</v>
      </c>
      <c r="R12" s="7">
        <v>2</v>
      </c>
      <c r="S12" s="7">
        <v>0</v>
      </c>
      <c r="T12" s="7">
        <v>9</v>
      </c>
      <c r="U12" s="7">
        <v>4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0</v>
      </c>
      <c r="D13" s="7">
        <v>0</v>
      </c>
      <c r="E13" s="7">
        <v>22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22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3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2</v>
      </c>
      <c r="O14" s="7">
        <v>2</v>
      </c>
      <c r="P14" s="7">
        <v>0</v>
      </c>
      <c r="Q14" s="7">
        <v>0</v>
      </c>
      <c r="R14" s="7">
        <v>3</v>
      </c>
      <c r="S14" s="7">
        <v>2</v>
      </c>
      <c r="T14" s="7">
        <v>2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27</v>
      </c>
      <c r="D15" s="7">
        <v>0</v>
      </c>
      <c r="E15" s="7">
        <v>17</v>
      </c>
      <c r="F15" s="7">
        <v>1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0</v>
      </c>
      <c r="O15" s="7">
        <v>7</v>
      </c>
      <c r="P15" s="7">
        <v>3</v>
      </c>
      <c r="Q15" s="7">
        <v>0</v>
      </c>
      <c r="R15" s="7">
        <v>29</v>
      </c>
      <c r="S15" s="7">
        <v>0</v>
      </c>
      <c r="T15" s="7">
        <v>24</v>
      </c>
      <c r="U15" s="7">
        <v>4</v>
      </c>
      <c r="V15" s="7">
        <v>1</v>
      </c>
    </row>
    <row r="16" spans="2:22" ht="20.100000000000001" customHeight="1" thickBot="1" x14ac:dyDescent="0.25">
      <c r="B16" s="2" t="s">
        <v>13</v>
      </c>
      <c r="C16" s="7">
        <v>2</v>
      </c>
      <c r="D16" s="7">
        <v>1</v>
      </c>
      <c r="E16" s="7">
        <v>11</v>
      </c>
      <c r="F16" s="7">
        <v>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0</v>
      </c>
      <c r="Q16" s="7">
        <v>0</v>
      </c>
      <c r="R16" s="7">
        <v>2</v>
      </c>
      <c r="S16" s="7">
        <v>1</v>
      </c>
      <c r="T16" s="7">
        <v>12</v>
      </c>
      <c r="U16" s="7">
        <v>2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3</v>
      </c>
      <c r="D17" s="7">
        <v>0</v>
      </c>
      <c r="E17" s="7">
        <v>23</v>
      </c>
      <c r="F17" s="7">
        <v>1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3</v>
      </c>
      <c r="S17" s="7">
        <v>0</v>
      </c>
      <c r="T17" s="7">
        <v>23</v>
      </c>
      <c r="U17" s="7">
        <v>2</v>
      </c>
      <c r="V17" s="7">
        <v>1</v>
      </c>
    </row>
    <row r="18" spans="2:22" ht="20.100000000000001" customHeight="1" thickBot="1" x14ac:dyDescent="0.25">
      <c r="B18" s="2" t="s">
        <v>15</v>
      </c>
      <c r="C18" s="7">
        <v>1</v>
      </c>
      <c r="D18" s="7">
        <v>0</v>
      </c>
      <c r="E18" s="7">
        <v>17</v>
      </c>
      <c r="F18" s="7">
        <v>4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</v>
      </c>
      <c r="S18" s="7">
        <v>0</v>
      </c>
      <c r="T18" s="7">
        <v>17</v>
      </c>
      <c r="U18" s="7">
        <v>4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24</v>
      </c>
      <c r="D19" s="7">
        <v>57</v>
      </c>
      <c r="E19" s="7">
        <v>203</v>
      </c>
      <c r="F19" s="7">
        <v>68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6</v>
      </c>
      <c r="O19" s="7">
        <v>12</v>
      </c>
      <c r="P19" s="7">
        <v>4</v>
      </c>
      <c r="Q19" s="7">
        <v>0</v>
      </c>
      <c r="R19" s="7">
        <v>25</v>
      </c>
      <c r="S19" s="7">
        <v>63</v>
      </c>
      <c r="T19" s="7">
        <v>215</v>
      </c>
      <c r="U19" s="7">
        <v>72</v>
      </c>
      <c r="V19" s="7">
        <v>3</v>
      </c>
    </row>
    <row r="20" spans="2:22" ht="20.100000000000001" customHeight="1" thickBot="1" x14ac:dyDescent="0.25">
      <c r="B20" s="2" t="s">
        <v>17</v>
      </c>
      <c r="C20" s="7">
        <v>23</v>
      </c>
      <c r="D20" s="7">
        <v>21</v>
      </c>
      <c r="E20" s="7">
        <v>109</v>
      </c>
      <c r="F20" s="7">
        <v>27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  <c r="O20" s="7">
        <v>12</v>
      </c>
      <c r="P20" s="7">
        <v>8</v>
      </c>
      <c r="Q20" s="7">
        <v>0</v>
      </c>
      <c r="R20" s="7">
        <v>23</v>
      </c>
      <c r="S20" s="7">
        <v>22</v>
      </c>
      <c r="T20" s="7">
        <v>121</v>
      </c>
      <c r="U20" s="7">
        <v>35</v>
      </c>
      <c r="V20" s="7">
        <v>3</v>
      </c>
    </row>
    <row r="21" spans="2:22" ht="20.100000000000001" customHeight="1" thickBot="1" x14ac:dyDescent="0.25">
      <c r="B21" s="2" t="s">
        <v>18</v>
      </c>
      <c r="C21" s="7">
        <v>1</v>
      </c>
      <c r="D21" s="7">
        <v>0</v>
      </c>
      <c r="E21" s="7">
        <v>8</v>
      </c>
      <c r="F21" s="7">
        <v>6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8</v>
      </c>
      <c r="U21" s="7">
        <v>6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2</v>
      </c>
      <c r="D22" s="7">
        <v>3</v>
      </c>
      <c r="E22" s="7">
        <v>34</v>
      </c>
      <c r="F22" s="7">
        <v>6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1</v>
      </c>
      <c r="O22" s="7">
        <v>2</v>
      </c>
      <c r="P22" s="7">
        <v>3</v>
      </c>
      <c r="Q22" s="7">
        <v>0</v>
      </c>
      <c r="R22" s="7">
        <v>2</v>
      </c>
      <c r="S22" s="7">
        <v>4</v>
      </c>
      <c r="T22" s="7">
        <v>36</v>
      </c>
      <c r="U22" s="7">
        <v>9</v>
      </c>
      <c r="V22" s="7">
        <v>1</v>
      </c>
    </row>
    <row r="23" spans="2:22" ht="20.100000000000001" customHeight="1" thickBot="1" x14ac:dyDescent="0.25">
      <c r="B23" s="2" t="s">
        <v>20</v>
      </c>
      <c r="C23" s="7">
        <v>33</v>
      </c>
      <c r="D23" s="7">
        <v>13</v>
      </c>
      <c r="E23" s="7">
        <v>106</v>
      </c>
      <c r="F23" s="7">
        <v>63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1</v>
      </c>
      <c r="O23" s="7">
        <v>9</v>
      </c>
      <c r="P23" s="7">
        <v>8</v>
      </c>
      <c r="Q23" s="7">
        <v>0</v>
      </c>
      <c r="R23" s="7">
        <v>35</v>
      </c>
      <c r="S23" s="7">
        <v>14</v>
      </c>
      <c r="T23" s="7">
        <v>115</v>
      </c>
      <c r="U23" s="7">
        <v>71</v>
      </c>
      <c r="V23" s="7">
        <v>2</v>
      </c>
    </row>
    <row r="24" spans="2:22" ht="20.100000000000001" customHeight="1" thickBot="1" x14ac:dyDescent="0.25">
      <c r="B24" s="2" t="s">
        <v>21</v>
      </c>
      <c r="C24" s="7">
        <v>3</v>
      </c>
      <c r="D24" s="7">
        <v>3</v>
      </c>
      <c r="E24" s="7">
        <v>14</v>
      </c>
      <c r="F24" s="7">
        <v>4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0</v>
      </c>
      <c r="R24" s="7">
        <v>3</v>
      </c>
      <c r="S24" s="7">
        <v>3</v>
      </c>
      <c r="T24" s="7">
        <v>15</v>
      </c>
      <c r="U24" s="7">
        <v>4</v>
      </c>
      <c r="V24" s="7">
        <v>1</v>
      </c>
    </row>
    <row r="25" spans="2:22" ht="20.100000000000001" customHeight="1" thickBot="1" x14ac:dyDescent="0.25">
      <c r="B25" s="2" t="s">
        <v>22</v>
      </c>
      <c r="C25" s="7">
        <v>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3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9</v>
      </c>
      <c r="D26" s="7">
        <v>3</v>
      </c>
      <c r="E26" s="7">
        <v>31</v>
      </c>
      <c r="F26" s="7">
        <v>9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1</v>
      </c>
      <c r="O26" s="7">
        <v>2</v>
      </c>
      <c r="P26" s="7">
        <v>0</v>
      </c>
      <c r="Q26" s="7">
        <v>0</v>
      </c>
      <c r="R26" s="7">
        <v>9</v>
      </c>
      <c r="S26" s="7">
        <v>4</v>
      </c>
      <c r="T26" s="7">
        <v>33</v>
      </c>
      <c r="U26" s="7">
        <v>9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2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2</v>
      </c>
      <c r="U27" s="7">
        <v>2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161</v>
      </c>
      <c r="D28" s="8">
        <f t="shared" ref="D28:V28" si="0">SUM(D11:D27)</f>
        <v>103</v>
      </c>
      <c r="E28" s="8">
        <f t="shared" si="0"/>
        <v>766</v>
      </c>
      <c r="F28" s="8">
        <f t="shared" si="0"/>
        <v>200</v>
      </c>
      <c r="G28" s="8">
        <f t="shared" si="0"/>
        <v>12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13</v>
      </c>
      <c r="N28" s="8">
        <f t="shared" si="0"/>
        <v>12</v>
      </c>
      <c r="O28" s="8">
        <f t="shared" si="0"/>
        <v>89</v>
      </c>
      <c r="P28" s="8">
        <f t="shared" si="0"/>
        <v>27</v>
      </c>
      <c r="Q28" s="8">
        <f t="shared" si="0"/>
        <v>0</v>
      </c>
      <c r="R28" s="8">
        <f t="shared" si="0"/>
        <v>174</v>
      </c>
      <c r="S28" s="8">
        <f t="shared" si="0"/>
        <v>115</v>
      </c>
      <c r="T28" s="8">
        <f t="shared" si="0"/>
        <v>855</v>
      </c>
      <c r="U28" s="8">
        <f t="shared" si="0"/>
        <v>227</v>
      </c>
      <c r="V28" s="8">
        <f t="shared" si="0"/>
        <v>12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0.13903743315508021</v>
      </c>
      <c r="D11" s="10">
        <f>+IF(('Terminación Recursos'!D11+'Terminación Recursos'!F11)&gt;0,('Terminación Recursos'!D11)/('Terminación Recursos'!D11+'Terminación Recursos'!F11),"-")</f>
        <v>0.4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0.14893617021276595</v>
      </c>
      <c r="H11" s="10" t="str">
        <f>+IF(('Terminación Recursos'!N11+'Terminación Recursos'!P11)&gt;0,('Terminación Recursos'!N11)/('Terminación Recursos'!N11+'Terminación Recursos'!P11),"-")</f>
        <v>-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0.1111111111111111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0.5</v>
      </c>
      <c r="H12" s="10" t="str">
        <f>+IF(('Terminación Recursos'!N12+'Terminación Recursos'!P12)&gt;0,('Terminación Recursos'!N12)/('Terminación Recursos'!N12+'Terminación Recursos'!P12),"-")</f>
        <v>-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</v>
      </c>
      <c r="D13" s="10" t="str">
        <f>+IF(('Terminación Recursos'!D13+'Terminación Recursos'!F13)&gt;0,('Terminación Recursos'!D13)/('Terminación Recursos'!D13+'Terminación Recursos'!F13),"-")</f>
        <v>-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 t="str">
        <f>+IF(('Terminación Recursos'!M13+'Terminación Recursos'!O13)&gt;0,('Terminación Recursos'!M13)/('Terminación Recursos'!M13+'Terminación Recursos'!O13),"-")</f>
        <v>-</v>
      </c>
      <c r="H13" s="10" t="str">
        <f>+IF(('Terminación Recursos'!N13+'Terminación Recursos'!P13)&gt;0,('Terminación Recursos'!N13)/('Terminación Recursos'!N13+'Terminación Recursos'!P13),"-")</f>
        <v>-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1</v>
      </c>
      <c r="D14" s="10" t="str">
        <f>+IF(('Terminación Recursos'!D14+'Terminación Recursos'!F14)&gt;0,('Terminación Recursos'!D14)/('Terminación Recursos'!D14+'Terminación Recursos'!F14),"-")</f>
        <v>-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>
        <f>+IF(('Terminación Recursos'!M14+'Terminación Recursos'!O14)&gt;0,('Terminación Recursos'!M14)/('Terminación Recursos'!M14+'Terminación Recursos'!O14),"-")</f>
        <v>0</v>
      </c>
      <c r="H14" s="10">
        <f>+IF(('Terminación Recursos'!N14+'Terminación Recursos'!P14)&gt;0,('Terminación Recursos'!N14)/('Terminación Recursos'!N14+'Terminación Recursos'!P14),"-")</f>
        <v>1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0.61363636363636365</v>
      </c>
      <c r="D15" s="10">
        <f>+IF(('Terminación Recursos'!D15+'Terminación Recursos'!F15)&gt;0,('Terminación Recursos'!D15)/('Terminación Recursos'!D15+'Terminación Recursos'!F15),"-")</f>
        <v>0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0.22222222222222221</v>
      </c>
      <c r="H15" s="10">
        <f>+IF(('Terminación Recursos'!N15+'Terminación Recursos'!P15)&gt;0,('Terminación Recursos'!N15)/('Terminación Recursos'!N15+'Terminación Recursos'!P15),"-")</f>
        <v>0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0.15384615384615385</v>
      </c>
      <c r="D16" s="10">
        <f>+IF(('Terminación Recursos'!D16+'Terminación Recursos'!F16)&gt;0,('Terminación Recursos'!D16)/('Terminación Recursos'!D16+'Terminación Recursos'!F16),"-")</f>
        <v>0.33333333333333331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>
        <f>+IF(('Terminación Recursos'!M16+'Terminación Recursos'!O16)&gt;0,('Terminación Recursos'!M16)/('Terminación Recursos'!M16+'Terminación Recursos'!O16),"-")</f>
        <v>0</v>
      </c>
      <c r="H16" s="10" t="str">
        <f>+IF(('Terminación Recursos'!N16+'Terminación Recursos'!P16)&gt;0,('Terminación Recursos'!N16)/('Terminación Recursos'!N16+'Terminación Recursos'!P16),"-")</f>
        <v>-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0.11538461538461539</v>
      </c>
      <c r="D17" s="10">
        <f>+IF(('Terminación Recursos'!D17+'Terminación Recursos'!F17)&gt;0,('Terminación Recursos'!D17)/('Terminación Recursos'!D17+'Terminación Recursos'!F17),"-")</f>
        <v>0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 t="str">
        <f>+IF(('Terminación Recursos'!M17+'Terminación Recursos'!O17)&gt;0,('Terminación Recursos'!M17)/('Terminación Recursos'!M17+'Terminación Recursos'!O17),"-")</f>
        <v>-</v>
      </c>
      <c r="H17" s="10">
        <f>+IF(('Terminación Recursos'!N17+'Terminación Recursos'!P17)&gt;0,('Terminación Recursos'!N17)/('Terminación Recursos'!N17+'Terminación Recursos'!P17),"-")</f>
        <v>0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5.5555555555555552E-2</v>
      </c>
      <c r="D18" s="10">
        <f>+IF(('Terminación Recursos'!D18+'Terminación Recursos'!F18)&gt;0,('Terminación Recursos'!D18)/('Terminación Recursos'!D18+'Terminación Recursos'!F18),"-")</f>
        <v>0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 t="str">
        <f>+IF(('Terminación Recursos'!M18+'Terminación Recursos'!O18)&gt;0,('Terminación Recursos'!M18)/('Terminación Recursos'!M18+'Terminación Recursos'!O18),"-")</f>
        <v>-</v>
      </c>
      <c r="H18" s="10" t="str">
        <f>+IF(('Terminación Recursos'!N18+'Terminación Recursos'!P18)&gt;0,('Terminación Recursos'!N18)/('Terminación Recursos'!N18+'Terminación Recursos'!P18),"-")</f>
        <v>-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0.10572687224669604</v>
      </c>
      <c r="D19" s="10">
        <f>+IF(('Terminación Recursos'!D19+'Terminación Recursos'!F19)&gt;0,('Terminación Recursos'!D19)/('Terminación Recursos'!D19+'Terminación Recursos'!F19),"-")</f>
        <v>0.45600000000000002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7.6923076923076927E-2</v>
      </c>
      <c r="H19" s="10">
        <f>+IF(('Terminación Recursos'!N19+'Terminación Recursos'!P19)&gt;0,('Terminación Recursos'!N19)/('Terminación Recursos'!N19+'Terminación Recursos'!P19),"-")</f>
        <v>0.6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0.17424242424242425</v>
      </c>
      <c r="D20" s="10">
        <f>+IF(('Terminación Recursos'!D20+'Terminación Recursos'!F20)&gt;0,('Terminación Recursos'!D20)/('Terminación Recursos'!D20+'Terminación Recursos'!F20),"-")</f>
        <v>0.4375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0</v>
      </c>
      <c r="H20" s="10">
        <f>+IF(('Terminación Recursos'!N20+'Terminación Recursos'!P20)&gt;0,('Terminación Recursos'!N20)/('Terminación Recursos'!N20+'Terminación Recursos'!P20),"-")</f>
        <v>0.1111111111111111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0.1111111111111111</v>
      </c>
      <c r="D21" s="10">
        <f>+IF(('Terminación Recursos'!D21+'Terminación Recursos'!F21)&gt;0,('Terminación Recursos'!D21)/('Terminación Recursos'!D21+'Terminación Recursos'!F21),"-")</f>
        <v>0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 t="str">
        <f>+IF(('Terminación Recursos'!M21+'Terminación Recursos'!O21)&gt;0,('Terminación Recursos'!M21)/('Terminación Recursos'!M21+'Terminación Recursos'!O21),"-")</f>
        <v>-</v>
      </c>
      <c r="H21" s="10" t="str">
        <f>+IF(('Terminación Recursos'!N21+'Terminación Recursos'!P21)&gt;0,('Terminación Recursos'!N21)/('Terminación Recursos'!N21+'Terminación Recursos'!P21),"-")</f>
        <v>-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5.5555555555555552E-2</v>
      </c>
      <c r="D22" s="10">
        <f>+IF(('Terminación Recursos'!D22+'Terminación Recursos'!F22)&gt;0,('Terminación Recursos'!D22)/('Terminación Recursos'!D22+'Terminación Recursos'!F22),"-")</f>
        <v>0.33333333333333331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</v>
      </c>
      <c r="H22" s="10">
        <f>+IF(('Terminación Recursos'!N22+'Terminación Recursos'!P22)&gt;0,('Terminación Recursos'!N22)/('Terminación Recursos'!N22+'Terminación Recursos'!P22),"-")</f>
        <v>0.25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0.23741007194244604</v>
      </c>
      <c r="D23" s="10">
        <f>+IF(('Terminación Recursos'!D23+'Terminación Recursos'!F23)&gt;0,('Terminación Recursos'!D23)/('Terminación Recursos'!D23+'Terminación Recursos'!F23),"-")</f>
        <v>0.17105263157894737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0.18181818181818182</v>
      </c>
      <c r="H23" s="10">
        <f>+IF(('Terminación Recursos'!N23+'Terminación Recursos'!P23)&gt;0,('Terminación Recursos'!N23)/('Terminación Recursos'!N23+'Terminación Recursos'!P23),"-")</f>
        <v>0.1111111111111111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0.17647058823529413</v>
      </c>
      <c r="D24" s="10">
        <f>+IF(('Terminación Recursos'!D24+'Terminación Recursos'!F24)&gt;0,('Terminación Recursos'!D24)/('Terminación Recursos'!D24+'Terminación Recursos'!F24),"-")</f>
        <v>0.42857142857142855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>
        <f>+IF(('Terminación Recursos'!M24+'Terminación Recursos'!O24)&gt;0,('Terminación Recursos'!M24)/('Terminación Recursos'!M24+'Terminación Recursos'!O24),"-")</f>
        <v>0</v>
      </c>
      <c r="H24" s="10" t="str">
        <f>+IF(('Terminación Recursos'!N24+'Terminación Recursos'!P24)&gt;0,('Terminación Recursos'!N24)/('Terminación Recursos'!N24+'Terminación Recursos'!P24),"-")</f>
        <v>-</v>
      </c>
    </row>
    <row r="25" spans="2:8" ht="20.100000000000001" customHeight="1" thickBot="1" x14ac:dyDescent="0.25">
      <c r="B25" s="2" t="s">
        <v>22</v>
      </c>
      <c r="C25" s="10">
        <f>+IF(('Terminación Recursos'!C25+'Terminación Recursos'!E25)&gt;0,('Terminación Recursos'!C25)/('Terminación Recursos'!C25+'Terminación Recursos'!E25),"-")</f>
        <v>1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0.22500000000000001</v>
      </c>
      <c r="D26" s="10">
        <f>+IF(('Terminación Recursos'!D26+'Terminación Recursos'!F26)&gt;0,('Terminación Recursos'!D26)/('Terminación Recursos'!D26+'Terminación Recursos'!F26),"-")</f>
        <v>0.25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</v>
      </c>
      <c r="H26" s="10">
        <f>+IF(('Terminación Recursos'!N26+'Terminación Recursos'!P26)&gt;0,('Terminación Recursos'!N26)/('Terminación Recursos'!N26+'Terminación Recursos'!P26),"-")</f>
        <v>1</v>
      </c>
    </row>
    <row r="27" spans="2:8" ht="20.100000000000001" customHeight="1" thickBot="1" x14ac:dyDescent="0.25">
      <c r="B27" s="4" t="s">
        <v>24</v>
      </c>
      <c r="C27" s="10">
        <f>+IF(('Terminación Recursos'!C27+'Terminación Recursos'!E27)&gt;0,('Terminación Recursos'!C27)/('Terminación Recursos'!C27+'Terminación Recursos'!E27),"-")</f>
        <v>0</v>
      </c>
      <c r="D27" s="10">
        <f>+IF(('Terminación Recursos'!D27+'Terminación Recursos'!F27)&gt;0,('Terminación Recursos'!D27)/('Terminación Recursos'!D27+'Terminación Recursos'!F27),"-")</f>
        <v>0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0.17367853290183388</v>
      </c>
      <c r="D28" s="9">
        <f>+IF(('Terminación Recursos'!D28+'Terminación Recursos'!F28)&gt;0,('Terminación Recursos'!D28)/('Terminación Recursos'!D28+'Terminación Recursos'!F28),"-")</f>
        <v>0.33993399339933994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0.12745098039215685</v>
      </c>
      <c r="H28" s="9">
        <f>+IF(('Terminación Recursos'!N28+'Terminación Recursos'!P28)&gt;0,('Terminación Recursos'!N28)/('Terminación Recursos'!N28+'Terminación Recursos'!P28),"-")</f>
        <v>0.30769230769230771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2023-11-22T08:34:44Z</dcterms:modified>
</cp:coreProperties>
</file>